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口腔科" sheetId="1" r:id="rId1"/>
    <sheet name="皮肤科" sheetId="2" r:id="rId2"/>
  </sheets>
  <definedNames>
    <definedName name="_xlnm.Print_Titles" localSheetId="0">口腔科!$1:$4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<sst xmlns="http://schemas.openxmlformats.org/spreadsheetml/2006/main" count="552" uniqueCount="73">
  <si>
    <t>珠海第五人民医院口腔科定制柜预算清单</t>
  </si>
  <si>
    <t>空间</t>
  </si>
  <si>
    <t>类别</t>
  </si>
  <si>
    <t>名称</t>
  </si>
  <si>
    <t>规格（mm）</t>
  </si>
  <si>
    <t>面积/
数量</t>
  </si>
  <si>
    <t>单位</t>
  </si>
  <si>
    <t>材质</t>
  </si>
  <si>
    <t>颜色</t>
  </si>
  <si>
    <t>备注说明</t>
  </si>
  <si>
    <t>宽/长</t>
  </si>
  <si>
    <t>高/宽</t>
  </si>
  <si>
    <t>深</t>
  </si>
  <si>
    <t>种植室07</t>
  </si>
  <si>
    <t>柜类</t>
  </si>
  <si>
    <t>洗手台地柜</t>
  </si>
  <si>
    <t>m</t>
  </si>
  <si>
    <t>阻燃板</t>
  </si>
  <si>
    <t>中标后选样</t>
  </si>
  <si>
    <t>环保等级E0多层板</t>
  </si>
  <si>
    <t>人造石</t>
  </si>
  <si>
    <t>台面</t>
  </si>
  <si>
    <t>-</t>
  </si>
  <si>
    <t>石英石</t>
  </si>
  <si>
    <t>人造石英石（加厚磨边）</t>
  </si>
  <si>
    <t>五金</t>
  </si>
  <si>
    <t>水槽</t>
  </si>
  <si>
    <t>套</t>
  </si>
  <si>
    <t>不锈钢</t>
  </si>
  <si>
    <t>SUS304食品级</t>
  </si>
  <si>
    <t>桌子</t>
  </si>
  <si>
    <t>种植室08</t>
  </si>
  <si>
    <t>无菌柜</t>
  </si>
  <si>
    <t>平方</t>
  </si>
  <si>
    <t>医生更衣室</t>
  </si>
  <si>
    <t>储物柜</t>
  </si>
  <si>
    <t>诊室01</t>
  </si>
  <si>
    <t>吊柜</t>
  </si>
  <si>
    <t>诊室02</t>
  </si>
  <si>
    <t>X光室</t>
  </si>
  <si>
    <t>电脑桌</t>
  </si>
  <si>
    <t>技工室</t>
  </si>
  <si>
    <t>清洗室</t>
  </si>
  <si>
    <t>灭菌室</t>
  </si>
  <si>
    <t>种植室03</t>
  </si>
  <si>
    <t>种植室04</t>
  </si>
  <si>
    <t>种植室05</t>
  </si>
  <si>
    <t>种植室06</t>
  </si>
  <si>
    <t>抽屉柜</t>
  </si>
  <si>
    <t>牙科专用柜</t>
  </si>
  <si>
    <t>个</t>
  </si>
  <si>
    <t>柜体</t>
  </si>
  <si>
    <t>合计：</t>
  </si>
  <si>
    <t>小计</t>
  </si>
  <si>
    <t>抽屉柜图片</t>
  </si>
  <si>
    <t>洗手台地柜大样图</t>
  </si>
  <si>
    <t>珠海第五人民医院皮肤科定制柜制作清单</t>
  </si>
  <si>
    <t>VIP候诊区</t>
  </si>
  <si>
    <t>水吧台</t>
  </si>
  <si>
    <t>吧台吊柜</t>
  </si>
  <si>
    <t>水吧台面</t>
  </si>
  <si>
    <t>石英石台面</t>
  </si>
  <si>
    <t>SUS304不锈钢</t>
  </si>
  <si>
    <t>洗手台包管</t>
  </si>
  <si>
    <t>柜门</t>
  </si>
  <si>
    <t>诊室4</t>
  </si>
  <si>
    <t>储物柜1</t>
  </si>
  <si>
    <t>储物柜包管</t>
  </si>
  <si>
    <t>㎡</t>
  </si>
  <si>
    <t>洗手盆柜</t>
  </si>
  <si>
    <t>洗手盆吊柜</t>
  </si>
  <si>
    <t>诊室5</t>
  </si>
  <si>
    <t>诊室6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</si>
</sst>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方正粗雅宋简体"/>
      <charset val="134"/>
    </font>
    <font>
      <b/>
      <sz val="2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9E9E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7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4" fillId="2" borderId="5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89535</xdr:colOff>
      <xdr:row>71</xdr:row>
      <xdr:rowOff>19050</xdr:rowOff>
    </xdr:from>
    <xdr:to>
      <xdr:col>8</xdr:col>
      <xdr:colOff>292100</xdr:colOff>
      <xdr:row>100</xdr:row>
      <xdr:rowOff>66675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12520" y="17754600"/>
          <a:ext cx="2905125" cy="5295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118</xdr:row>
      <xdr:rowOff>36830</xdr:rowOff>
    </xdr:from>
    <xdr:to>
      <xdr:col>10</xdr:col>
      <xdr:colOff>511810</xdr:colOff>
      <xdr:row>143</xdr:row>
      <xdr:rowOff>123825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35" y="26278205"/>
          <a:ext cx="5781675" cy="46113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8"/>
  <sheetViews>
    <sheetView workbookViewId="0">
      <selection activeCell="M125" sqref="M125"/>
    </sheetView>
  </sheetViews>
  <sheetFormatPr defaultColWidth="8.8" defaultRowHeight="14.25"/>
  <cols>
    <col min="1" max="1" width="7.875" style="1" customWidth="1"/>
    <col min="2" max="2" width="5.55" style="1" customWidth="1"/>
    <col min="3" max="3" width="10.7" style="1" customWidth="1"/>
    <col min="4" max="4" width="5.54166666666667" style="1" customWidth="1"/>
    <col min="5" max="5" width="5.08333333333333" style="1" customWidth="1"/>
    <col min="6" max="6" width="4.5" style="1" customWidth="1"/>
    <col min="7" max="7" width="5.275" style="1" customWidth="1"/>
    <col min="8" max="8" width="4.36666666666667" style="1" customWidth="1"/>
    <col min="9" max="9" width="9.9" style="1" customWidth="1"/>
    <col min="10" max="10" width="10.375" style="1" customWidth="1"/>
    <col min="11" max="11" width="12.25" style="1" customWidth="1"/>
    <col min="12" max="12" width="8.8" style="1"/>
    <col min="13" max="13" width="9.375" style="1"/>
    <col min="14" max="14" width="9.5" style="1"/>
    <col min="15" max="16384" width="8.8" style="1"/>
  </cols>
  <sheetData>
    <row r="1" s="1" customFormat="1" ht="36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17" customHeight="1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0" customHeight="1" spans="1:11">
      <c r="A3" s="4" t="s">
        <v>1</v>
      </c>
      <c r="B3" s="5" t="s">
        <v>2</v>
      </c>
      <c r="C3" s="6" t="s">
        <v>3</v>
      </c>
      <c r="D3" s="7" t="s">
        <v>4</v>
      </c>
      <c r="E3" s="8"/>
      <c r="F3" s="9"/>
      <c r="G3" s="5" t="s">
        <v>5</v>
      </c>
      <c r="H3" s="4" t="s">
        <v>6</v>
      </c>
      <c r="I3" s="20" t="s">
        <v>7</v>
      </c>
      <c r="J3" s="5" t="s">
        <v>8</v>
      </c>
      <c r="K3" s="5" t="s">
        <v>9</v>
      </c>
    </row>
    <row r="4" s="1" customFormat="1" ht="20" customHeight="1" spans="1:11">
      <c r="A4" s="10"/>
      <c r="B4" s="11"/>
      <c r="C4" s="12"/>
      <c r="D4" s="4" t="s">
        <v>10</v>
      </c>
      <c r="E4" s="4" t="s">
        <v>11</v>
      </c>
      <c r="F4" s="4" t="s">
        <v>12</v>
      </c>
      <c r="G4" s="10"/>
      <c r="H4" s="10"/>
      <c r="I4" s="10"/>
      <c r="J4" s="10"/>
      <c r="K4" s="5"/>
    </row>
    <row r="5" s="1" customFormat="1" ht="20" customHeight="1" spans="1:11">
      <c r="A5" s="13" t="s">
        <v>13</v>
      </c>
      <c r="B5" s="13" t="s">
        <v>14</v>
      </c>
      <c r="C5" s="14" t="s">
        <v>15</v>
      </c>
      <c r="D5" s="15">
        <v>3787</v>
      </c>
      <c r="E5" s="15">
        <v>800</v>
      </c>
      <c r="F5" s="15">
        <v>500</v>
      </c>
      <c r="G5" s="15">
        <v>3.787</v>
      </c>
      <c r="H5" s="15" t="s">
        <v>16</v>
      </c>
      <c r="I5" s="14" t="s">
        <v>17</v>
      </c>
      <c r="J5" s="14" t="s">
        <v>18</v>
      </c>
      <c r="K5" s="14" t="s">
        <v>19</v>
      </c>
    </row>
    <row r="6" s="1" customFormat="1" ht="25" customHeight="1" spans="1:11">
      <c r="A6" s="16"/>
      <c r="B6" s="13" t="s">
        <v>20</v>
      </c>
      <c r="C6" s="14" t="s">
        <v>21</v>
      </c>
      <c r="D6" s="15">
        <v>3787</v>
      </c>
      <c r="E6" s="15" t="s">
        <v>22</v>
      </c>
      <c r="F6" s="15">
        <v>500</v>
      </c>
      <c r="G6" s="15">
        <v>3.787</v>
      </c>
      <c r="H6" s="15" t="s">
        <v>16</v>
      </c>
      <c r="I6" s="14" t="s">
        <v>23</v>
      </c>
      <c r="J6" s="14" t="s">
        <v>18</v>
      </c>
      <c r="K6" s="22" t="s">
        <v>24</v>
      </c>
    </row>
    <row r="7" s="1" customFormat="1" ht="20" customHeight="1" spans="1:11">
      <c r="A7" s="16"/>
      <c r="B7" s="13" t="s">
        <v>25</v>
      </c>
      <c r="C7" s="14" t="s">
        <v>26</v>
      </c>
      <c r="D7" s="15" t="s">
        <v>22</v>
      </c>
      <c r="E7" s="15" t="s">
        <v>22</v>
      </c>
      <c r="F7" s="15" t="s">
        <v>22</v>
      </c>
      <c r="G7" s="15">
        <v>1</v>
      </c>
      <c r="H7" s="15" t="s">
        <v>27</v>
      </c>
      <c r="I7" s="14" t="s">
        <v>28</v>
      </c>
      <c r="J7" s="14" t="s">
        <v>18</v>
      </c>
      <c r="K7" s="18" t="s">
        <v>29</v>
      </c>
    </row>
    <row r="8" s="1" customFormat="1" ht="20" customHeight="1" spans="1:11">
      <c r="A8" s="17"/>
      <c r="B8" s="13" t="s">
        <v>14</v>
      </c>
      <c r="C8" s="14" t="s">
        <v>30</v>
      </c>
      <c r="D8" s="15">
        <v>1500</v>
      </c>
      <c r="E8" s="15">
        <v>780</v>
      </c>
      <c r="F8" s="15">
        <v>550</v>
      </c>
      <c r="G8" s="15">
        <v>1.5</v>
      </c>
      <c r="H8" s="15" t="s">
        <v>16</v>
      </c>
      <c r="I8" s="14" t="s">
        <v>17</v>
      </c>
      <c r="J8" s="14" t="s">
        <v>18</v>
      </c>
      <c r="K8" s="14" t="s">
        <v>19</v>
      </c>
    </row>
    <row r="9" s="1" customFormat="1" ht="20" customHeight="1" spans="1:11">
      <c r="A9" s="14" t="s">
        <v>31</v>
      </c>
      <c r="B9" s="13" t="s">
        <v>14</v>
      </c>
      <c r="C9" s="14" t="s">
        <v>15</v>
      </c>
      <c r="D9" s="15">
        <v>7068</v>
      </c>
      <c r="E9" s="15">
        <v>800</v>
      </c>
      <c r="F9" s="15">
        <v>500</v>
      </c>
      <c r="G9" s="15">
        <v>7.068</v>
      </c>
      <c r="H9" s="15" t="s">
        <v>16</v>
      </c>
      <c r="I9" s="14" t="s">
        <v>17</v>
      </c>
      <c r="J9" s="14" t="s">
        <v>18</v>
      </c>
      <c r="K9" s="14" t="s">
        <v>19</v>
      </c>
    </row>
    <row r="10" s="1" customFormat="1" ht="20" customHeight="1" spans="1:11">
      <c r="A10" s="14"/>
      <c r="B10" s="13" t="s">
        <v>20</v>
      </c>
      <c r="C10" s="14" t="s">
        <v>21</v>
      </c>
      <c r="D10" s="15">
        <v>7068</v>
      </c>
      <c r="E10" s="15" t="s">
        <v>22</v>
      </c>
      <c r="F10" s="15">
        <v>500</v>
      </c>
      <c r="G10" s="15">
        <v>7.068</v>
      </c>
      <c r="H10" s="15" t="s">
        <v>16</v>
      </c>
      <c r="I10" s="14" t="s">
        <v>23</v>
      </c>
      <c r="J10" s="14" t="s">
        <v>18</v>
      </c>
      <c r="K10" s="22" t="s">
        <v>24</v>
      </c>
    </row>
    <row r="11" s="1" customFormat="1" ht="20" customHeight="1" spans="1:11">
      <c r="A11" s="14"/>
      <c r="B11" s="13" t="s">
        <v>25</v>
      </c>
      <c r="C11" s="14" t="s">
        <v>26</v>
      </c>
      <c r="D11" s="15" t="s">
        <v>22</v>
      </c>
      <c r="E11" s="15" t="s">
        <v>22</v>
      </c>
      <c r="F11" s="15" t="s">
        <v>22</v>
      </c>
      <c r="G11" s="15">
        <v>1</v>
      </c>
      <c r="H11" s="15" t="s">
        <v>27</v>
      </c>
      <c r="I11" s="14" t="s">
        <v>28</v>
      </c>
      <c r="J11" s="14" t="s">
        <v>18</v>
      </c>
      <c r="K11" s="18" t="s">
        <v>29</v>
      </c>
    </row>
    <row r="12" s="1" customFormat="1" ht="20" customHeight="1" spans="1:11">
      <c r="A12" s="14"/>
      <c r="B12" s="14" t="s">
        <v>14</v>
      </c>
      <c r="C12" s="14" t="s">
        <v>32</v>
      </c>
      <c r="D12" s="15">
        <v>1400</v>
      </c>
      <c r="E12" s="15">
        <v>2800</v>
      </c>
      <c r="F12" s="15">
        <v>350</v>
      </c>
      <c r="G12" s="15">
        <f>D12*E12/1000000</f>
        <v>3.92</v>
      </c>
      <c r="H12" s="15" t="s">
        <v>33</v>
      </c>
      <c r="I12" s="14" t="s">
        <v>17</v>
      </c>
      <c r="J12" s="14" t="s">
        <v>18</v>
      </c>
      <c r="K12" s="14" t="s">
        <v>19</v>
      </c>
    </row>
    <row r="13" s="1" customFormat="1" ht="20" customHeight="1" spans="1:11">
      <c r="A13" s="14" t="s">
        <v>34</v>
      </c>
      <c r="B13" s="13" t="s">
        <v>14</v>
      </c>
      <c r="C13" s="14" t="s">
        <v>15</v>
      </c>
      <c r="D13" s="15">
        <v>1316</v>
      </c>
      <c r="E13" s="15">
        <v>800</v>
      </c>
      <c r="F13" s="15">
        <v>600</v>
      </c>
      <c r="G13" s="15">
        <v>1.316</v>
      </c>
      <c r="H13" s="15" t="s">
        <v>16</v>
      </c>
      <c r="I13" s="14" t="s">
        <v>17</v>
      </c>
      <c r="J13" s="14" t="s">
        <v>18</v>
      </c>
      <c r="K13" s="14" t="s">
        <v>19</v>
      </c>
    </row>
    <row r="14" s="1" customFormat="1" ht="20" customHeight="1" spans="1:11">
      <c r="A14" s="14"/>
      <c r="B14" s="13" t="s">
        <v>20</v>
      </c>
      <c r="C14" s="14" t="s">
        <v>21</v>
      </c>
      <c r="D14" s="15">
        <v>1316</v>
      </c>
      <c r="E14" s="15" t="s">
        <v>22</v>
      </c>
      <c r="F14" s="15">
        <v>600</v>
      </c>
      <c r="G14" s="15">
        <v>1.316</v>
      </c>
      <c r="H14" s="15" t="s">
        <v>16</v>
      </c>
      <c r="I14" s="14" t="s">
        <v>23</v>
      </c>
      <c r="J14" s="14" t="s">
        <v>18</v>
      </c>
      <c r="K14" s="22" t="s">
        <v>24</v>
      </c>
    </row>
    <row r="15" s="1" customFormat="1" ht="20" customHeight="1" spans="1:11">
      <c r="A15" s="14"/>
      <c r="B15" s="13" t="s">
        <v>25</v>
      </c>
      <c r="C15" s="14" t="s">
        <v>26</v>
      </c>
      <c r="D15" s="15" t="s">
        <v>22</v>
      </c>
      <c r="E15" s="15" t="s">
        <v>22</v>
      </c>
      <c r="F15" s="15" t="s">
        <v>22</v>
      </c>
      <c r="G15" s="15">
        <v>1</v>
      </c>
      <c r="H15" s="15" t="s">
        <v>27</v>
      </c>
      <c r="I15" s="14" t="s">
        <v>28</v>
      </c>
      <c r="J15" s="14" t="s">
        <v>18</v>
      </c>
      <c r="K15" s="18" t="s">
        <v>29</v>
      </c>
    </row>
    <row r="16" s="1" customFormat="1" ht="20" customHeight="1" spans="1:11">
      <c r="A16" s="14"/>
      <c r="B16" s="14" t="s">
        <v>14</v>
      </c>
      <c r="C16" s="14" t="s">
        <v>35</v>
      </c>
      <c r="D16" s="15">
        <v>2589</v>
      </c>
      <c r="E16" s="15">
        <v>2800</v>
      </c>
      <c r="F16" s="15">
        <v>400</v>
      </c>
      <c r="G16" s="15">
        <f>D16*E16/1000000</f>
        <v>7.2492</v>
      </c>
      <c r="H16" s="15" t="s">
        <v>33</v>
      </c>
      <c r="I16" s="14" t="s">
        <v>17</v>
      </c>
      <c r="J16" s="14" t="s">
        <v>18</v>
      </c>
      <c r="K16" s="14" t="s">
        <v>19</v>
      </c>
    </row>
    <row r="17" s="1" customFormat="1" ht="20" customHeight="1" spans="1:11">
      <c r="A17" s="13" t="s">
        <v>36</v>
      </c>
      <c r="B17" s="13" t="s">
        <v>14</v>
      </c>
      <c r="C17" s="14" t="s">
        <v>15</v>
      </c>
      <c r="D17" s="15">
        <v>3787</v>
      </c>
      <c r="E17" s="15">
        <v>800</v>
      </c>
      <c r="F17" s="15">
        <v>600</v>
      </c>
      <c r="G17" s="15">
        <v>3.787</v>
      </c>
      <c r="H17" s="15" t="s">
        <v>16</v>
      </c>
      <c r="I17" s="14" t="s">
        <v>17</v>
      </c>
      <c r="J17" s="14" t="s">
        <v>18</v>
      </c>
      <c r="K17" s="14" t="s">
        <v>19</v>
      </c>
    </row>
    <row r="18" s="1" customFormat="1" ht="20" customHeight="1" spans="1:11">
      <c r="A18" s="16"/>
      <c r="B18" s="13" t="s">
        <v>20</v>
      </c>
      <c r="C18" s="14" t="s">
        <v>21</v>
      </c>
      <c r="D18" s="15">
        <v>2673</v>
      </c>
      <c r="E18" s="15" t="s">
        <v>22</v>
      </c>
      <c r="F18" s="15">
        <v>500</v>
      </c>
      <c r="G18" s="15">
        <v>2.673</v>
      </c>
      <c r="H18" s="15" t="s">
        <v>16</v>
      </c>
      <c r="I18" s="14" t="s">
        <v>23</v>
      </c>
      <c r="J18" s="14" t="s">
        <v>18</v>
      </c>
      <c r="K18" s="22" t="s">
        <v>24</v>
      </c>
    </row>
    <row r="19" s="1" customFormat="1" ht="20" customHeight="1" spans="1:11">
      <c r="A19" s="16"/>
      <c r="B19" s="13" t="s">
        <v>25</v>
      </c>
      <c r="C19" s="14" t="s">
        <v>26</v>
      </c>
      <c r="D19" s="15" t="s">
        <v>22</v>
      </c>
      <c r="E19" s="15" t="s">
        <v>22</v>
      </c>
      <c r="F19" s="15" t="s">
        <v>22</v>
      </c>
      <c r="G19" s="15">
        <v>1</v>
      </c>
      <c r="H19" s="15" t="s">
        <v>27</v>
      </c>
      <c r="I19" s="14" t="s">
        <v>28</v>
      </c>
      <c r="J19" s="14" t="s">
        <v>18</v>
      </c>
      <c r="K19" s="18" t="s">
        <v>29</v>
      </c>
    </row>
    <row r="20" s="1" customFormat="1" ht="20" customHeight="1" spans="1:11">
      <c r="A20" s="16"/>
      <c r="B20" s="13" t="s">
        <v>14</v>
      </c>
      <c r="C20" s="14" t="s">
        <v>30</v>
      </c>
      <c r="D20" s="15">
        <v>2006</v>
      </c>
      <c r="E20" s="15">
        <v>780</v>
      </c>
      <c r="F20" s="15">
        <v>550</v>
      </c>
      <c r="G20" s="15">
        <v>2.06</v>
      </c>
      <c r="H20" s="15" t="s">
        <v>16</v>
      </c>
      <c r="I20" s="14" t="s">
        <v>17</v>
      </c>
      <c r="J20" s="14" t="s">
        <v>18</v>
      </c>
      <c r="K20" s="14" t="s">
        <v>19</v>
      </c>
    </row>
    <row r="21" s="1" customFormat="1" ht="20" customHeight="1" spans="1:11">
      <c r="A21" s="17"/>
      <c r="B21" s="13" t="s">
        <v>14</v>
      </c>
      <c r="C21" s="14" t="s">
        <v>37</v>
      </c>
      <c r="D21" s="15">
        <v>2006</v>
      </c>
      <c r="E21" s="15">
        <v>800</v>
      </c>
      <c r="F21" s="15">
        <v>350</v>
      </c>
      <c r="G21" s="15">
        <v>2.06</v>
      </c>
      <c r="H21" s="15" t="s">
        <v>16</v>
      </c>
      <c r="I21" s="14" t="s">
        <v>17</v>
      </c>
      <c r="J21" s="14" t="s">
        <v>18</v>
      </c>
      <c r="K21" s="14" t="s">
        <v>19</v>
      </c>
    </row>
    <row r="22" s="1" customFormat="1" ht="20" customHeight="1" spans="1:11">
      <c r="A22" s="13" t="s">
        <v>38</v>
      </c>
      <c r="B22" s="13" t="s">
        <v>14</v>
      </c>
      <c r="C22" s="14" t="s">
        <v>15</v>
      </c>
      <c r="D22" s="15">
        <v>3787</v>
      </c>
      <c r="E22" s="15">
        <v>800</v>
      </c>
      <c r="F22" s="15">
        <v>600</v>
      </c>
      <c r="G22" s="15">
        <v>3.787</v>
      </c>
      <c r="H22" s="15" t="s">
        <v>16</v>
      </c>
      <c r="I22" s="14" t="s">
        <v>17</v>
      </c>
      <c r="J22" s="14" t="s">
        <v>18</v>
      </c>
      <c r="K22" s="14" t="s">
        <v>19</v>
      </c>
    </row>
    <row r="23" s="1" customFormat="1" ht="20" customHeight="1" spans="1:11">
      <c r="A23" s="16"/>
      <c r="B23" s="13" t="s">
        <v>20</v>
      </c>
      <c r="C23" s="14" t="s">
        <v>21</v>
      </c>
      <c r="D23" s="15">
        <v>2673</v>
      </c>
      <c r="E23" s="15" t="s">
        <v>22</v>
      </c>
      <c r="F23" s="15">
        <v>500</v>
      </c>
      <c r="G23" s="15">
        <v>2.673</v>
      </c>
      <c r="H23" s="15" t="s">
        <v>16</v>
      </c>
      <c r="I23" s="14" t="s">
        <v>23</v>
      </c>
      <c r="J23" s="14" t="s">
        <v>18</v>
      </c>
      <c r="K23" s="22" t="s">
        <v>24</v>
      </c>
    </row>
    <row r="24" s="1" customFormat="1" ht="20" customHeight="1" spans="1:11">
      <c r="A24" s="16"/>
      <c r="B24" s="13" t="s">
        <v>25</v>
      </c>
      <c r="C24" s="14" t="s">
        <v>26</v>
      </c>
      <c r="D24" s="15" t="s">
        <v>22</v>
      </c>
      <c r="E24" s="15" t="s">
        <v>22</v>
      </c>
      <c r="F24" s="15" t="s">
        <v>22</v>
      </c>
      <c r="G24" s="15">
        <v>1</v>
      </c>
      <c r="H24" s="15" t="s">
        <v>27</v>
      </c>
      <c r="I24" s="14" t="s">
        <v>28</v>
      </c>
      <c r="J24" s="14" t="s">
        <v>18</v>
      </c>
      <c r="K24" s="18" t="s">
        <v>29</v>
      </c>
    </row>
    <row r="25" s="1" customFormat="1" ht="20" customHeight="1" spans="1:11">
      <c r="A25" s="16"/>
      <c r="B25" s="13" t="s">
        <v>14</v>
      </c>
      <c r="C25" s="14" t="s">
        <v>30</v>
      </c>
      <c r="D25" s="15">
        <v>1612</v>
      </c>
      <c r="E25" s="15">
        <v>780</v>
      </c>
      <c r="F25" s="15">
        <v>550</v>
      </c>
      <c r="G25" s="15">
        <v>1.612</v>
      </c>
      <c r="H25" s="15" t="s">
        <v>16</v>
      </c>
      <c r="I25" s="14" t="s">
        <v>17</v>
      </c>
      <c r="J25" s="14" t="s">
        <v>18</v>
      </c>
      <c r="K25" s="14" t="s">
        <v>19</v>
      </c>
    </row>
    <row r="26" s="1" customFormat="1" ht="20" customHeight="1" spans="1:11">
      <c r="A26" s="17"/>
      <c r="B26" s="13" t="s">
        <v>14</v>
      </c>
      <c r="C26" s="14" t="s">
        <v>37</v>
      </c>
      <c r="D26" s="15">
        <v>1612</v>
      </c>
      <c r="E26" s="15">
        <v>800</v>
      </c>
      <c r="F26" s="15">
        <v>350</v>
      </c>
      <c r="G26" s="15">
        <v>1.612</v>
      </c>
      <c r="H26" s="15" t="s">
        <v>16</v>
      </c>
      <c r="I26" s="14" t="s">
        <v>17</v>
      </c>
      <c r="J26" s="14" t="s">
        <v>18</v>
      </c>
      <c r="K26" s="14" t="s">
        <v>19</v>
      </c>
    </row>
    <row r="27" s="1" customFormat="1" ht="20" customHeight="1" spans="1:11">
      <c r="A27" s="17" t="s">
        <v>39</v>
      </c>
      <c r="B27" s="13" t="s">
        <v>14</v>
      </c>
      <c r="C27" s="14" t="s">
        <v>40</v>
      </c>
      <c r="D27" s="15">
        <v>995</v>
      </c>
      <c r="E27" s="15">
        <v>780</v>
      </c>
      <c r="F27" s="15">
        <v>590</v>
      </c>
      <c r="G27" s="15">
        <v>0.995</v>
      </c>
      <c r="H27" s="15" t="s">
        <v>16</v>
      </c>
      <c r="I27" s="14" t="s">
        <v>17</v>
      </c>
      <c r="J27" s="14" t="s">
        <v>18</v>
      </c>
      <c r="K27" s="14" t="s">
        <v>19</v>
      </c>
    </row>
    <row r="28" s="1" customFormat="1" ht="20" customHeight="1" spans="1:11">
      <c r="A28" s="16" t="s">
        <v>41</v>
      </c>
      <c r="B28" s="13" t="s">
        <v>14</v>
      </c>
      <c r="C28" s="14" t="s">
        <v>15</v>
      </c>
      <c r="D28" s="15">
        <v>4545</v>
      </c>
      <c r="E28" s="15">
        <v>800</v>
      </c>
      <c r="F28" s="15">
        <v>500</v>
      </c>
      <c r="G28" s="15">
        <v>4.545</v>
      </c>
      <c r="H28" s="15" t="s">
        <v>16</v>
      </c>
      <c r="I28" s="14" t="s">
        <v>17</v>
      </c>
      <c r="J28" s="14" t="s">
        <v>18</v>
      </c>
      <c r="K28" s="14" t="s">
        <v>19</v>
      </c>
    </row>
    <row r="29" s="1" customFormat="1" ht="20" customHeight="1" spans="1:11">
      <c r="A29" s="16"/>
      <c r="B29" s="13" t="s">
        <v>14</v>
      </c>
      <c r="C29" s="14" t="s">
        <v>37</v>
      </c>
      <c r="D29" s="15">
        <v>4545</v>
      </c>
      <c r="E29" s="15">
        <v>800</v>
      </c>
      <c r="F29" s="15">
        <v>350</v>
      </c>
      <c r="G29" s="15">
        <v>4.545</v>
      </c>
      <c r="H29" s="15" t="s">
        <v>16</v>
      </c>
      <c r="I29" s="14" t="s">
        <v>17</v>
      </c>
      <c r="J29" s="14" t="s">
        <v>18</v>
      </c>
      <c r="K29" s="14" t="s">
        <v>19</v>
      </c>
    </row>
    <row r="30" s="1" customFormat="1" ht="20" customHeight="1" spans="1:11">
      <c r="A30" s="16"/>
      <c r="B30" s="13" t="s">
        <v>20</v>
      </c>
      <c r="C30" s="14" t="s">
        <v>21</v>
      </c>
      <c r="D30" s="15">
        <v>4545</v>
      </c>
      <c r="E30" s="15" t="s">
        <v>22</v>
      </c>
      <c r="F30" s="15">
        <v>500</v>
      </c>
      <c r="G30" s="15">
        <v>4.545</v>
      </c>
      <c r="H30" s="15" t="s">
        <v>16</v>
      </c>
      <c r="I30" s="14" t="s">
        <v>23</v>
      </c>
      <c r="J30" s="14" t="s">
        <v>18</v>
      </c>
      <c r="K30" s="22" t="s">
        <v>24</v>
      </c>
    </row>
    <row r="31" s="1" customFormat="1" ht="20" customHeight="1" spans="1:11">
      <c r="A31" s="16"/>
      <c r="B31" s="13" t="s">
        <v>25</v>
      </c>
      <c r="C31" s="14" t="s">
        <v>26</v>
      </c>
      <c r="D31" s="15" t="s">
        <v>22</v>
      </c>
      <c r="E31" s="15" t="s">
        <v>22</v>
      </c>
      <c r="F31" s="15" t="s">
        <v>22</v>
      </c>
      <c r="G31" s="15">
        <v>1</v>
      </c>
      <c r="H31" s="15" t="s">
        <v>27</v>
      </c>
      <c r="I31" s="14" t="s">
        <v>28</v>
      </c>
      <c r="J31" s="14" t="s">
        <v>18</v>
      </c>
      <c r="K31" s="18" t="s">
        <v>29</v>
      </c>
    </row>
    <row r="32" s="1" customFormat="1" ht="20" customHeight="1" spans="1:11">
      <c r="A32" s="13" t="s">
        <v>42</v>
      </c>
      <c r="B32" s="13" t="s">
        <v>14</v>
      </c>
      <c r="C32" s="14" t="s">
        <v>15</v>
      </c>
      <c r="D32" s="15">
        <v>2007</v>
      </c>
      <c r="E32" s="15">
        <v>800</v>
      </c>
      <c r="F32" s="15">
        <v>500</v>
      </c>
      <c r="G32" s="15">
        <v>2.007</v>
      </c>
      <c r="H32" s="15" t="s">
        <v>16</v>
      </c>
      <c r="I32" s="14" t="s">
        <v>17</v>
      </c>
      <c r="J32" s="14" t="s">
        <v>18</v>
      </c>
      <c r="K32" s="14" t="s">
        <v>19</v>
      </c>
    </row>
    <row r="33" s="1" customFormat="1" ht="20" customHeight="1" spans="1:11">
      <c r="A33" s="16"/>
      <c r="B33" s="13" t="s">
        <v>14</v>
      </c>
      <c r="C33" s="14" t="s">
        <v>37</v>
      </c>
      <c r="D33" s="15">
        <v>2007</v>
      </c>
      <c r="E33" s="15">
        <v>800</v>
      </c>
      <c r="F33" s="15">
        <v>350</v>
      </c>
      <c r="G33" s="15">
        <v>2.007</v>
      </c>
      <c r="H33" s="15" t="s">
        <v>16</v>
      </c>
      <c r="I33" s="14" t="s">
        <v>17</v>
      </c>
      <c r="J33" s="14" t="s">
        <v>18</v>
      </c>
      <c r="K33" s="14" t="s">
        <v>19</v>
      </c>
    </row>
    <row r="34" s="1" customFormat="1" ht="20" customHeight="1" spans="1:11">
      <c r="A34" s="17"/>
      <c r="B34" s="13" t="s">
        <v>20</v>
      </c>
      <c r="C34" s="14" t="s">
        <v>21</v>
      </c>
      <c r="D34" s="15">
        <v>2606</v>
      </c>
      <c r="E34" s="15" t="s">
        <v>22</v>
      </c>
      <c r="F34" s="15">
        <v>500</v>
      </c>
      <c r="G34" s="15">
        <v>2.606</v>
      </c>
      <c r="H34" s="15" t="s">
        <v>16</v>
      </c>
      <c r="I34" s="14" t="s">
        <v>23</v>
      </c>
      <c r="J34" s="14" t="s">
        <v>18</v>
      </c>
      <c r="K34" s="22" t="s">
        <v>24</v>
      </c>
    </row>
    <row r="35" s="1" customFormat="1" ht="20" customHeight="1" spans="1:11">
      <c r="A35" s="14" t="s">
        <v>43</v>
      </c>
      <c r="B35" s="13" t="s">
        <v>14</v>
      </c>
      <c r="C35" s="14" t="s">
        <v>15</v>
      </c>
      <c r="D35" s="15">
        <v>1872</v>
      </c>
      <c r="E35" s="15">
        <v>800</v>
      </c>
      <c r="F35" s="15">
        <v>500</v>
      </c>
      <c r="G35" s="15">
        <v>1.872</v>
      </c>
      <c r="H35" s="15" t="s">
        <v>16</v>
      </c>
      <c r="I35" s="14" t="s">
        <v>17</v>
      </c>
      <c r="J35" s="14" t="s">
        <v>18</v>
      </c>
      <c r="K35" s="14" t="s">
        <v>19</v>
      </c>
    </row>
    <row r="36" s="1" customFormat="1" ht="20" customHeight="1" spans="1:11">
      <c r="A36" s="14"/>
      <c r="B36" s="13" t="s">
        <v>20</v>
      </c>
      <c r="C36" s="14" t="s">
        <v>21</v>
      </c>
      <c r="D36" s="15">
        <v>1872</v>
      </c>
      <c r="E36" s="15" t="s">
        <v>22</v>
      </c>
      <c r="F36" s="15">
        <v>500</v>
      </c>
      <c r="G36" s="15">
        <v>1.872</v>
      </c>
      <c r="H36" s="15" t="s">
        <v>16</v>
      </c>
      <c r="I36" s="14" t="s">
        <v>23</v>
      </c>
      <c r="J36" s="14" t="s">
        <v>18</v>
      </c>
      <c r="K36" s="22" t="s">
        <v>24</v>
      </c>
    </row>
    <row r="37" s="1" customFormat="1" ht="20" customHeight="1" spans="1:11">
      <c r="A37" s="13" t="s">
        <v>44</v>
      </c>
      <c r="B37" s="13" t="s">
        <v>14</v>
      </c>
      <c r="C37" s="14" t="s">
        <v>15</v>
      </c>
      <c r="D37" s="15">
        <v>7424</v>
      </c>
      <c r="E37" s="15">
        <v>800</v>
      </c>
      <c r="F37" s="15">
        <v>500</v>
      </c>
      <c r="G37" s="15">
        <v>7.424</v>
      </c>
      <c r="H37" s="15" t="s">
        <v>16</v>
      </c>
      <c r="I37" s="14" t="s">
        <v>17</v>
      </c>
      <c r="J37" s="14" t="s">
        <v>18</v>
      </c>
      <c r="K37" s="14" t="s">
        <v>19</v>
      </c>
    </row>
    <row r="38" s="1" customFormat="1" ht="20" customHeight="1" spans="1:11">
      <c r="A38" s="16"/>
      <c r="B38" s="13" t="s">
        <v>20</v>
      </c>
      <c r="C38" s="14" t="s">
        <v>21</v>
      </c>
      <c r="D38" s="15">
        <v>7424</v>
      </c>
      <c r="E38" s="15" t="s">
        <v>22</v>
      </c>
      <c r="F38" s="15">
        <v>500</v>
      </c>
      <c r="G38" s="15">
        <v>7.424</v>
      </c>
      <c r="H38" s="15" t="s">
        <v>16</v>
      </c>
      <c r="I38" s="14" t="s">
        <v>23</v>
      </c>
      <c r="J38" s="14" t="s">
        <v>18</v>
      </c>
      <c r="K38" s="22" t="s">
        <v>24</v>
      </c>
    </row>
    <row r="39" s="1" customFormat="1" ht="20" customHeight="1" spans="1:11">
      <c r="A39" s="16"/>
      <c r="B39" s="13" t="s">
        <v>25</v>
      </c>
      <c r="C39" s="14" t="s">
        <v>26</v>
      </c>
      <c r="D39" s="15" t="s">
        <v>22</v>
      </c>
      <c r="E39" s="15" t="s">
        <v>22</v>
      </c>
      <c r="F39" s="15" t="s">
        <v>22</v>
      </c>
      <c r="G39" s="15">
        <v>1</v>
      </c>
      <c r="H39" s="15" t="s">
        <v>27</v>
      </c>
      <c r="I39" s="14" t="s">
        <v>28</v>
      </c>
      <c r="J39" s="14" t="s">
        <v>18</v>
      </c>
      <c r="K39" s="18" t="s">
        <v>29</v>
      </c>
    </row>
    <row r="40" s="1" customFormat="1" ht="20" customHeight="1" spans="1:11">
      <c r="A40" s="17"/>
      <c r="B40" s="14" t="s">
        <v>14</v>
      </c>
      <c r="C40" s="14" t="s">
        <v>35</v>
      </c>
      <c r="D40" s="15">
        <v>1990</v>
      </c>
      <c r="E40" s="15">
        <v>2800</v>
      </c>
      <c r="F40" s="15">
        <v>400</v>
      </c>
      <c r="G40" s="15">
        <f>D40*E40/1000000</f>
        <v>5.572</v>
      </c>
      <c r="H40" s="15" t="s">
        <v>33</v>
      </c>
      <c r="I40" s="14" t="s">
        <v>17</v>
      </c>
      <c r="J40" s="14" t="s">
        <v>18</v>
      </c>
      <c r="K40" s="14" t="s">
        <v>19</v>
      </c>
    </row>
    <row r="41" s="1" customFormat="1" ht="20" customHeight="1" spans="1:11">
      <c r="A41" s="13" t="s">
        <v>45</v>
      </c>
      <c r="B41" s="13" t="s">
        <v>14</v>
      </c>
      <c r="C41" s="14" t="s">
        <v>15</v>
      </c>
      <c r="D41" s="15">
        <v>2117</v>
      </c>
      <c r="E41" s="15">
        <v>800</v>
      </c>
      <c r="F41" s="15">
        <v>500</v>
      </c>
      <c r="G41" s="15">
        <v>2.117</v>
      </c>
      <c r="H41" s="15" t="s">
        <v>16</v>
      </c>
      <c r="I41" s="14" t="s">
        <v>17</v>
      </c>
      <c r="J41" s="14" t="s">
        <v>18</v>
      </c>
      <c r="K41" s="14" t="s">
        <v>19</v>
      </c>
    </row>
    <row r="42" s="1" customFormat="1" ht="20" customHeight="1" spans="1:11">
      <c r="A42" s="16"/>
      <c r="B42" s="13" t="s">
        <v>14</v>
      </c>
      <c r="C42" s="14" t="s">
        <v>37</v>
      </c>
      <c r="D42" s="15">
        <v>2117</v>
      </c>
      <c r="E42" s="15">
        <v>800</v>
      </c>
      <c r="F42" s="15">
        <v>350</v>
      </c>
      <c r="G42" s="15">
        <v>2.117</v>
      </c>
      <c r="H42" s="15" t="s">
        <v>16</v>
      </c>
      <c r="I42" s="14" t="s">
        <v>17</v>
      </c>
      <c r="J42" s="14" t="s">
        <v>18</v>
      </c>
      <c r="K42" s="14" t="s">
        <v>19</v>
      </c>
    </row>
    <row r="43" s="1" customFormat="1" ht="20" customHeight="1" spans="1:11">
      <c r="A43" s="16"/>
      <c r="B43" s="13" t="s">
        <v>20</v>
      </c>
      <c r="C43" s="14" t="s">
        <v>21</v>
      </c>
      <c r="D43" s="15">
        <v>2117</v>
      </c>
      <c r="E43" s="15" t="s">
        <v>22</v>
      </c>
      <c r="F43" s="15">
        <v>500</v>
      </c>
      <c r="G43" s="15">
        <v>2.117</v>
      </c>
      <c r="H43" s="15" t="s">
        <v>16</v>
      </c>
      <c r="I43" s="14" t="s">
        <v>23</v>
      </c>
      <c r="J43" s="14" t="s">
        <v>18</v>
      </c>
      <c r="K43" s="22" t="s">
        <v>24</v>
      </c>
    </row>
    <row r="44" s="1" customFormat="1" ht="20" customHeight="1" spans="1:11">
      <c r="A44" s="16"/>
      <c r="B44" s="13" t="s">
        <v>25</v>
      </c>
      <c r="C44" s="14" t="s">
        <v>26</v>
      </c>
      <c r="D44" s="15" t="s">
        <v>22</v>
      </c>
      <c r="E44" s="15" t="s">
        <v>22</v>
      </c>
      <c r="F44" s="15" t="s">
        <v>22</v>
      </c>
      <c r="G44" s="15">
        <v>1</v>
      </c>
      <c r="H44" s="15" t="s">
        <v>27</v>
      </c>
      <c r="I44" s="14" t="s">
        <v>28</v>
      </c>
      <c r="J44" s="14" t="s">
        <v>18</v>
      </c>
      <c r="K44" s="18" t="s">
        <v>29</v>
      </c>
    </row>
    <row r="45" s="1" customFormat="1" ht="20" customHeight="1" spans="1:11">
      <c r="A45" s="17"/>
      <c r="B45" s="14" t="s">
        <v>14</v>
      </c>
      <c r="C45" s="14" t="s">
        <v>32</v>
      </c>
      <c r="D45" s="15">
        <v>1754</v>
      </c>
      <c r="E45" s="15">
        <v>2800</v>
      </c>
      <c r="F45" s="15">
        <v>400</v>
      </c>
      <c r="G45" s="15">
        <f>D45*E45/1000000</f>
        <v>4.9112</v>
      </c>
      <c r="H45" s="15" t="s">
        <v>33</v>
      </c>
      <c r="I45" s="14" t="s">
        <v>17</v>
      </c>
      <c r="J45" s="14" t="s">
        <v>18</v>
      </c>
      <c r="K45" s="14" t="s">
        <v>19</v>
      </c>
    </row>
    <row r="46" s="1" customFormat="1" ht="20" customHeight="1" spans="1:11">
      <c r="A46" s="14" t="s">
        <v>46</v>
      </c>
      <c r="B46" s="13" t="s">
        <v>14</v>
      </c>
      <c r="C46" s="14" t="s">
        <v>15</v>
      </c>
      <c r="D46" s="15">
        <v>7424</v>
      </c>
      <c r="E46" s="15">
        <v>800</v>
      </c>
      <c r="F46" s="15">
        <v>500</v>
      </c>
      <c r="G46" s="15">
        <v>7.424</v>
      </c>
      <c r="H46" s="15" t="s">
        <v>16</v>
      </c>
      <c r="I46" s="14" t="s">
        <v>17</v>
      </c>
      <c r="J46" s="14" t="s">
        <v>18</v>
      </c>
      <c r="K46" s="14" t="s">
        <v>19</v>
      </c>
    </row>
    <row r="47" s="1" customFormat="1" ht="20" customHeight="1" spans="1:11">
      <c r="A47" s="14"/>
      <c r="B47" s="13" t="s">
        <v>20</v>
      </c>
      <c r="C47" s="14" t="s">
        <v>21</v>
      </c>
      <c r="D47" s="15">
        <v>4115</v>
      </c>
      <c r="E47" s="15" t="s">
        <v>22</v>
      </c>
      <c r="F47" s="15">
        <v>500</v>
      </c>
      <c r="G47" s="15">
        <v>4.115</v>
      </c>
      <c r="H47" s="15" t="s">
        <v>16</v>
      </c>
      <c r="I47" s="14" t="s">
        <v>23</v>
      </c>
      <c r="J47" s="14" t="s">
        <v>18</v>
      </c>
      <c r="K47" s="22" t="s">
        <v>24</v>
      </c>
    </row>
    <row r="48" s="1" customFormat="1" ht="20" customHeight="1" spans="1:11">
      <c r="A48" s="14"/>
      <c r="B48" s="13" t="s">
        <v>25</v>
      </c>
      <c r="C48" s="14" t="s">
        <v>26</v>
      </c>
      <c r="D48" s="15" t="s">
        <v>22</v>
      </c>
      <c r="E48" s="15" t="s">
        <v>22</v>
      </c>
      <c r="F48" s="15" t="s">
        <v>22</v>
      </c>
      <c r="G48" s="15">
        <v>2</v>
      </c>
      <c r="H48" s="15" t="s">
        <v>27</v>
      </c>
      <c r="I48" s="14" t="s">
        <v>28</v>
      </c>
      <c r="J48" s="14" t="s">
        <v>18</v>
      </c>
      <c r="K48" s="18" t="s">
        <v>29</v>
      </c>
    </row>
    <row r="49" s="1" customFormat="1" ht="20" customHeight="1" spans="1:11">
      <c r="A49" s="14" t="s">
        <v>47</v>
      </c>
      <c r="B49" s="13" t="s">
        <v>14</v>
      </c>
      <c r="C49" s="14" t="s">
        <v>15</v>
      </c>
      <c r="D49" s="15">
        <v>2117</v>
      </c>
      <c r="E49" s="15">
        <v>800</v>
      </c>
      <c r="F49" s="15">
        <v>500</v>
      </c>
      <c r="G49" s="15">
        <v>2.117</v>
      </c>
      <c r="H49" s="15" t="s">
        <v>16</v>
      </c>
      <c r="I49" s="14" t="s">
        <v>17</v>
      </c>
      <c r="J49" s="14" t="s">
        <v>18</v>
      </c>
      <c r="K49" s="14" t="s">
        <v>19</v>
      </c>
    </row>
    <row r="50" s="1" customFormat="1" ht="20" customHeight="1" spans="1:11">
      <c r="A50" s="14"/>
      <c r="B50" s="13" t="s">
        <v>14</v>
      </c>
      <c r="C50" s="14" t="s">
        <v>37</v>
      </c>
      <c r="D50" s="15">
        <v>2117</v>
      </c>
      <c r="E50" s="15">
        <v>800</v>
      </c>
      <c r="F50" s="15">
        <v>350</v>
      </c>
      <c r="G50" s="15">
        <v>2.117</v>
      </c>
      <c r="H50" s="15" t="s">
        <v>16</v>
      </c>
      <c r="I50" s="14" t="s">
        <v>17</v>
      </c>
      <c r="J50" s="14" t="s">
        <v>18</v>
      </c>
      <c r="K50" s="14" t="s">
        <v>19</v>
      </c>
    </row>
    <row r="51" s="1" customFormat="1" ht="20" customHeight="1" spans="1:11">
      <c r="A51" s="14"/>
      <c r="B51" s="13" t="s">
        <v>20</v>
      </c>
      <c r="C51" s="14" t="s">
        <v>21</v>
      </c>
      <c r="D51" s="15">
        <v>2117</v>
      </c>
      <c r="E51" s="15" t="s">
        <v>22</v>
      </c>
      <c r="F51" s="15">
        <v>500</v>
      </c>
      <c r="G51" s="15">
        <v>2.117</v>
      </c>
      <c r="H51" s="15" t="s">
        <v>16</v>
      </c>
      <c r="I51" s="14" t="s">
        <v>23</v>
      </c>
      <c r="J51" s="14" t="s">
        <v>18</v>
      </c>
      <c r="K51" s="22" t="s">
        <v>24</v>
      </c>
    </row>
    <row r="52" s="1" customFormat="1" ht="20" customHeight="1" spans="1:11">
      <c r="A52" s="14"/>
      <c r="B52" s="13" t="s">
        <v>25</v>
      </c>
      <c r="C52" s="14" t="s">
        <v>26</v>
      </c>
      <c r="D52" s="15" t="s">
        <v>22</v>
      </c>
      <c r="E52" s="15" t="s">
        <v>22</v>
      </c>
      <c r="F52" s="15" t="s">
        <v>22</v>
      </c>
      <c r="G52" s="15">
        <v>2</v>
      </c>
      <c r="H52" s="15" t="s">
        <v>27</v>
      </c>
      <c r="I52" s="14" t="s">
        <v>28</v>
      </c>
      <c r="J52" s="14" t="s">
        <v>18</v>
      </c>
      <c r="K52" s="18" t="s">
        <v>29</v>
      </c>
    </row>
    <row r="53" s="1" customFormat="1" ht="20" customHeight="1" spans="1:11">
      <c r="A53" s="14" t="s">
        <v>48</v>
      </c>
      <c r="B53" s="13" t="s">
        <v>14</v>
      </c>
      <c r="C53" s="14" t="s">
        <v>49</v>
      </c>
      <c r="D53" s="15">
        <v>650</v>
      </c>
      <c r="E53" s="15">
        <v>450</v>
      </c>
      <c r="F53" s="15">
        <v>800</v>
      </c>
      <c r="G53" s="15">
        <v>10</v>
      </c>
      <c r="H53" s="15" t="s">
        <v>50</v>
      </c>
      <c r="I53" s="14" t="s">
        <v>28</v>
      </c>
      <c r="J53" s="14"/>
      <c r="K53" s="14"/>
    </row>
    <row r="54" s="1" customFormat="1" ht="20" customHeight="1" spans="1:11">
      <c r="A54" s="18" t="s">
        <v>51</v>
      </c>
      <c r="B54" s="18" t="s">
        <v>52</v>
      </c>
      <c r="C54" s="18"/>
      <c r="D54" s="18"/>
      <c r="E54" s="18"/>
      <c r="F54" s="18"/>
      <c r="G54" s="19">
        <f>G5+G8+G9+G12+G13+G16+G17+G20+G21+G22+G25+G26+G27+G28+G29+G32+G33+G35+G37+G42+G41+G40+G45+G46+G49+G50</f>
        <v>89.5284</v>
      </c>
      <c r="H54" s="19" t="s">
        <v>16</v>
      </c>
      <c r="I54" s="18" t="s">
        <v>17</v>
      </c>
      <c r="J54" s="18"/>
      <c r="K54" s="18" t="s">
        <v>19</v>
      </c>
    </row>
    <row r="55" s="1" customFormat="1" ht="20" customHeight="1" spans="1:11">
      <c r="A55" s="18" t="s">
        <v>20</v>
      </c>
      <c r="B55" s="18" t="s">
        <v>52</v>
      </c>
      <c r="C55" s="18"/>
      <c r="D55" s="18"/>
      <c r="E55" s="18"/>
      <c r="F55" s="18"/>
      <c r="G55" s="19">
        <f>G6+G10+G14+G18+G23+G30+G34+G36+G38+G43+G47+G51</f>
        <v>42.313</v>
      </c>
      <c r="H55" s="19" t="s">
        <v>16</v>
      </c>
      <c r="I55" s="18" t="s">
        <v>23</v>
      </c>
      <c r="J55" s="18"/>
      <c r="K55" s="22" t="s">
        <v>24</v>
      </c>
    </row>
    <row r="56" s="1" customFormat="1" ht="20" customHeight="1" spans="1:11">
      <c r="A56" s="18" t="s">
        <v>26</v>
      </c>
      <c r="B56" s="18" t="s">
        <v>52</v>
      </c>
      <c r="C56" s="18"/>
      <c r="D56" s="18"/>
      <c r="E56" s="18"/>
      <c r="F56" s="18"/>
      <c r="G56" s="19">
        <f>G52+G48+G44+G39+G31+G24+G19+G15+G11+G7</f>
        <v>12</v>
      </c>
      <c r="H56" s="19" t="s">
        <v>27</v>
      </c>
      <c r="I56" s="18" t="s">
        <v>28</v>
      </c>
      <c r="J56" s="18"/>
      <c r="K56" s="18" t="s">
        <v>29</v>
      </c>
    </row>
    <row r="57" s="1" customFormat="1" ht="20" customHeight="1" spans="1:11">
      <c r="A57" s="10" t="s">
        <v>53</v>
      </c>
      <c r="B57" s="21"/>
      <c r="C57" s="21"/>
      <c r="D57" s="21"/>
      <c r="E57" s="21"/>
      <c r="F57" s="21"/>
      <c r="G57" s="10"/>
      <c r="H57" s="10"/>
      <c r="I57" s="10" t="s">
        <v>22</v>
      </c>
      <c r="J57" s="10"/>
      <c r="K57" s="10"/>
    </row>
    <row r="58" s="1" customFormat="1" ht="24" customHeight="1"/>
    <row r="59" s="1" customFormat="1" ht="24" customHeight="1"/>
    <row r="60" s="1" customFormat="1" ht="24" customHeight="1"/>
    <row r="61" s="1" customFormat="1" ht="24" customHeight="1"/>
    <row r="70" spans="1:1">
      <c r="A70" s="23" t="s">
        <v>54</v>
      </c>
    </row>
    <row r="71" spans="9:9">
      <c r="I71" s="24"/>
    </row>
    <row r="118" spans="1:1">
      <c r="A118" s="1" t="s">
        <v>55</v>
      </c>
    </row>
  </sheetData>
  <mergeCells count="28">
    <mergeCell ref="A1:K1"/>
    <mergeCell ref="D3:F3"/>
    <mergeCell ref="B54:F54"/>
    <mergeCell ref="B55:F55"/>
    <mergeCell ref="B56:F56"/>
    <mergeCell ref="A57:H57"/>
    <mergeCell ref="I57:K57"/>
    <mergeCell ref="A70:B70"/>
    <mergeCell ref="A3:A4"/>
    <mergeCell ref="A5:A8"/>
    <mergeCell ref="A9:A12"/>
    <mergeCell ref="A13:A16"/>
    <mergeCell ref="A17:A21"/>
    <mergeCell ref="A22:A26"/>
    <mergeCell ref="A28:A31"/>
    <mergeCell ref="A32:A34"/>
    <mergeCell ref="A35:A36"/>
    <mergeCell ref="A37:A40"/>
    <mergeCell ref="A41:A45"/>
    <mergeCell ref="A46:A48"/>
    <mergeCell ref="A49:A52"/>
    <mergeCell ref="B3:B4"/>
    <mergeCell ref="C3:C4"/>
    <mergeCell ref="G3:G4"/>
    <mergeCell ref="H3:H4"/>
    <mergeCell ref="I3:I4"/>
    <mergeCell ref="J3:J4"/>
    <mergeCell ref="K3:K4"/>
  </mergeCells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tabSelected="1" topLeftCell="A5" workbookViewId="0">
      <selection activeCell="M24" sqref="M24"/>
    </sheetView>
  </sheetViews>
  <sheetFormatPr defaultColWidth="9" defaultRowHeight="14.25"/>
  <cols>
    <col min="1" max="7" width="9" style="1"/>
    <col min="8" max="8" width="7.25" style="1" customWidth="1"/>
    <col min="9" max="16384" width="9" style="1"/>
  </cols>
  <sheetData>
    <row r="1" s="1" customFormat="1" spans="1:11">
      <c r="A1" s="2" t="s">
        <v>56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spans="1:11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ht="25.5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1:11">
      <c r="A4" s="4" t="s">
        <v>1</v>
      </c>
      <c r="B4" s="5" t="s">
        <v>2</v>
      </c>
      <c r="C4" s="6" t="s">
        <v>3</v>
      </c>
      <c r="D4" s="7" t="s">
        <v>4</v>
      </c>
      <c r="E4" s="8"/>
      <c r="F4" s="9"/>
      <c r="G4" s="5" t="s">
        <v>5</v>
      </c>
      <c r="H4" s="4" t="s">
        <v>6</v>
      </c>
      <c r="I4" s="20" t="s">
        <v>7</v>
      </c>
      <c r="J4" s="5" t="s">
        <v>8</v>
      </c>
      <c r="K4" s="5" t="s">
        <v>9</v>
      </c>
    </row>
    <row r="5" s="1" customFormat="1" spans="1:11">
      <c r="A5" s="10"/>
      <c r="B5" s="11"/>
      <c r="C5" s="12"/>
      <c r="D5" s="4" t="s">
        <v>10</v>
      </c>
      <c r="E5" s="4" t="s">
        <v>11</v>
      </c>
      <c r="F5" s="4" t="s">
        <v>12</v>
      </c>
      <c r="G5" s="10"/>
      <c r="H5" s="10"/>
      <c r="I5" s="10"/>
      <c r="J5" s="10"/>
      <c r="K5" s="5"/>
    </row>
    <row r="6" s="1" customFormat="1" ht="22.5" spans="1:11">
      <c r="A6" s="13" t="s">
        <v>57</v>
      </c>
      <c r="B6" s="14" t="s">
        <v>14</v>
      </c>
      <c r="C6" s="14" t="s">
        <v>58</v>
      </c>
      <c r="D6" s="15">
        <v>3000</v>
      </c>
      <c r="E6" s="15">
        <v>800</v>
      </c>
      <c r="F6" s="15">
        <v>600</v>
      </c>
      <c r="G6" s="15">
        <v>3.1</v>
      </c>
      <c r="H6" s="15" t="s">
        <v>16</v>
      </c>
      <c r="I6" s="14" t="s">
        <v>17</v>
      </c>
      <c r="J6" s="14" t="s">
        <v>18</v>
      </c>
      <c r="K6" s="14" t="s">
        <v>19</v>
      </c>
    </row>
    <row r="7" s="1" customFormat="1" ht="22.5" spans="1:11">
      <c r="A7" s="16"/>
      <c r="B7" s="14" t="s">
        <v>14</v>
      </c>
      <c r="C7" s="14" t="s">
        <v>59</v>
      </c>
      <c r="D7" s="15">
        <v>3000</v>
      </c>
      <c r="E7" s="15">
        <v>800</v>
      </c>
      <c r="F7" s="15">
        <v>300</v>
      </c>
      <c r="G7" s="15">
        <v>3.1</v>
      </c>
      <c r="H7" s="15" t="s">
        <v>16</v>
      </c>
      <c r="I7" s="14" t="s">
        <v>17</v>
      </c>
      <c r="J7" s="14" t="s">
        <v>18</v>
      </c>
      <c r="K7" s="14" t="s">
        <v>19</v>
      </c>
    </row>
    <row r="8" s="1" customFormat="1" ht="33.75" spans="1:11">
      <c r="A8" s="16"/>
      <c r="B8" s="14" t="s">
        <v>20</v>
      </c>
      <c r="C8" s="14" t="s">
        <v>60</v>
      </c>
      <c r="D8" s="15">
        <v>3000</v>
      </c>
      <c r="E8" s="15" t="s">
        <v>22</v>
      </c>
      <c r="F8" s="15">
        <v>600</v>
      </c>
      <c r="G8" s="15">
        <v>3.1</v>
      </c>
      <c r="H8" s="15" t="s">
        <v>16</v>
      </c>
      <c r="I8" s="14" t="s">
        <v>61</v>
      </c>
      <c r="J8" s="14" t="s">
        <v>18</v>
      </c>
      <c r="K8" s="14" t="s">
        <v>24</v>
      </c>
    </row>
    <row r="9" s="1" customFormat="1" ht="22.5" spans="1:11">
      <c r="A9" s="16"/>
      <c r="B9" s="14" t="s">
        <v>25</v>
      </c>
      <c r="C9" s="14" t="s">
        <v>26</v>
      </c>
      <c r="D9" s="15" t="s">
        <v>22</v>
      </c>
      <c r="E9" s="15" t="s">
        <v>22</v>
      </c>
      <c r="F9" s="15" t="s">
        <v>22</v>
      </c>
      <c r="G9" s="15">
        <v>1</v>
      </c>
      <c r="H9" s="15" t="s">
        <v>27</v>
      </c>
      <c r="I9" s="14" t="s">
        <v>62</v>
      </c>
      <c r="J9" s="14" t="s">
        <v>18</v>
      </c>
      <c r="K9" s="14" t="s">
        <v>29</v>
      </c>
    </row>
    <row r="10" s="1" customFormat="1" ht="22.5" spans="1:11">
      <c r="A10" s="16"/>
      <c r="B10" s="14" t="s">
        <v>14</v>
      </c>
      <c r="C10" s="14" t="s">
        <v>63</v>
      </c>
      <c r="D10" s="15">
        <v>1700</v>
      </c>
      <c r="E10" s="15">
        <v>350</v>
      </c>
      <c r="F10" s="15">
        <v>600</v>
      </c>
      <c r="G10" s="15">
        <v>1.5</v>
      </c>
      <c r="H10" s="15" t="s">
        <v>16</v>
      </c>
      <c r="I10" s="14" t="s">
        <v>17</v>
      </c>
      <c r="J10" s="14" t="s">
        <v>18</v>
      </c>
      <c r="K10" s="14" t="s">
        <v>19</v>
      </c>
    </row>
    <row r="11" s="1" customFormat="1" ht="22.5" spans="1:11">
      <c r="A11" s="16"/>
      <c r="B11" s="14" t="s">
        <v>14</v>
      </c>
      <c r="C11" s="14" t="s">
        <v>64</v>
      </c>
      <c r="D11" s="15">
        <v>1500</v>
      </c>
      <c r="E11" s="15">
        <v>800</v>
      </c>
      <c r="F11" s="15">
        <v>18</v>
      </c>
      <c r="G11" s="15">
        <v>1.5</v>
      </c>
      <c r="H11" s="15" t="s">
        <v>16</v>
      </c>
      <c r="I11" s="14" t="s">
        <v>17</v>
      </c>
      <c r="J11" s="14" t="s">
        <v>18</v>
      </c>
      <c r="K11" s="14" t="s">
        <v>19</v>
      </c>
    </row>
    <row r="12" s="1" customFormat="1" ht="22.5" spans="1:11">
      <c r="A12" s="13" t="s">
        <v>65</v>
      </c>
      <c r="B12" s="14" t="s">
        <v>14</v>
      </c>
      <c r="C12" s="14" t="s">
        <v>66</v>
      </c>
      <c r="D12" s="15">
        <f>6000-450</f>
        <v>5550</v>
      </c>
      <c r="E12" s="15">
        <v>800</v>
      </c>
      <c r="F12" s="15">
        <v>600</v>
      </c>
      <c r="G12" s="15">
        <v>5.55</v>
      </c>
      <c r="H12" s="15" t="s">
        <v>16</v>
      </c>
      <c r="I12" s="14" t="s">
        <v>17</v>
      </c>
      <c r="J12" s="14" t="s">
        <v>18</v>
      </c>
      <c r="K12" s="14" t="s">
        <v>19</v>
      </c>
    </row>
    <row r="13" s="1" customFormat="1" ht="22.5" spans="1:11">
      <c r="A13" s="16"/>
      <c r="B13" s="14" t="s">
        <v>14</v>
      </c>
      <c r="C13" s="14" t="s">
        <v>67</v>
      </c>
      <c r="D13" s="15">
        <v>600</v>
      </c>
      <c r="E13" s="15">
        <v>2445</v>
      </c>
      <c r="F13" s="15">
        <v>450</v>
      </c>
      <c r="G13" s="15">
        <f>D13*E13/1000000</f>
        <v>1.467</v>
      </c>
      <c r="H13" s="15" t="s">
        <v>68</v>
      </c>
      <c r="I13" s="14" t="s">
        <v>17</v>
      </c>
      <c r="J13" s="14" t="s">
        <v>18</v>
      </c>
      <c r="K13" s="14" t="s">
        <v>19</v>
      </c>
    </row>
    <row r="14" s="1" customFormat="1" ht="22.5" spans="1:11">
      <c r="A14" s="16"/>
      <c r="B14" s="14" t="s">
        <v>14</v>
      </c>
      <c r="C14" s="14" t="s">
        <v>69</v>
      </c>
      <c r="D14" s="15">
        <v>1800</v>
      </c>
      <c r="E14" s="15">
        <v>800</v>
      </c>
      <c r="F14" s="15">
        <v>600</v>
      </c>
      <c r="G14" s="15">
        <v>1.8</v>
      </c>
      <c r="H14" s="15" t="s">
        <v>68</v>
      </c>
      <c r="I14" s="14" t="s">
        <v>17</v>
      </c>
      <c r="J14" s="14" t="s">
        <v>18</v>
      </c>
      <c r="K14" s="14" t="s">
        <v>19</v>
      </c>
    </row>
    <row r="15" s="1" customFormat="1" spans="1:11">
      <c r="A15" s="16"/>
      <c r="B15" s="14" t="s">
        <v>20</v>
      </c>
      <c r="C15" s="14" t="s">
        <v>60</v>
      </c>
      <c r="D15" s="15">
        <v>1800</v>
      </c>
      <c r="E15" s="15" t="s">
        <v>22</v>
      </c>
      <c r="F15" s="15">
        <v>600</v>
      </c>
      <c r="G15" s="15">
        <v>1.8</v>
      </c>
      <c r="H15" s="15" t="s">
        <v>16</v>
      </c>
      <c r="I15" s="14" t="s">
        <v>61</v>
      </c>
      <c r="J15" s="14" t="s">
        <v>18</v>
      </c>
      <c r="K15" s="14"/>
    </row>
    <row r="16" s="1" customFormat="1" ht="22.5" spans="1:11">
      <c r="A16" s="16"/>
      <c r="B16" s="14" t="s">
        <v>14</v>
      </c>
      <c r="C16" s="14" t="s">
        <v>70</v>
      </c>
      <c r="D16" s="15">
        <v>1800</v>
      </c>
      <c r="E16" s="15">
        <f>2550-800-450</f>
        <v>1300</v>
      </c>
      <c r="F16" s="15">
        <v>640</v>
      </c>
      <c r="G16" s="15">
        <f>D16*E16/1000000</f>
        <v>2.34</v>
      </c>
      <c r="H16" s="15" t="s">
        <v>16</v>
      </c>
      <c r="I16" s="14" t="s">
        <v>17</v>
      </c>
      <c r="J16" s="14" t="s">
        <v>18</v>
      </c>
      <c r="K16" s="14" t="s">
        <v>19</v>
      </c>
    </row>
    <row r="17" s="1" customFormat="1" ht="22.5" spans="1:11">
      <c r="A17" s="16"/>
      <c r="B17" s="14" t="s">
        <v>25</v>
      </c>
      <c r="C17" s="14" t="s">
        <v>26</v>
      </c>
      <c r="D17" s="15" t="s">
        <v>22</v>
      </c>
      <c r="E17" s="15" t="s">
        <v>22</v>
      </c>
      <c r="F17" s="15" t="s">
        <v>22</v>
      </c>
      <c r="G17" s="15">
        <v>1</v>
      </c>
      <c r="H17" s="15" t="s">
        <v>27</v>
      </c>
      <c r="I17" s="14" t="s">
        <v>62</v>
      </c>
      <c r="J17" s="14" t="s">
        <v>18</v>
      </c>
      <c r="K17" s="14" t="s">
        <v>29</v>
      </c>
    </row>
    <row r="18" s="1" customFormat="1" ht="22.5" spans="1:11">
      <c r="A18" s="13" t="s">
        <v>71</v>
      </c>
      <c r="B18" s="14" t="s">
        <v>14</v>
      </c>
      <c r="C18" s="14" t="s">
        <v>69</v>
      </c>
      <c r="D18" s="15">
        <v>1800</v>
      </c>
      <c r="E18" s="15">
        <v>800</v>
      </c>
      <c r="F18" s="15">
        <v>600</v>
      </c>
      <c r="G18" s="15">
        <v>1.8</v>
      </c>
      <c r="H18" s="15" t="s">
        <v>68</v>
      </c>
      <c r="I18" s="14" t="s">
        <v>17</v>
      </c>
      <c r="J18" s="14" t="s">
        <v>18</v>
      </c>
      <c r="K18" s="14" t="s">
        <v>19</v>
      </c>
    </row>
    <row r="19" s="1" customFormat="1" ht="33.75" spans="1:11">
      <c r="A19" s="16"/>
      <c r="B19" s="14" t="s">
        <v>20</v>
      </c>
      <c r="C19" s="14" t="s">
        <v>60</v>
      </c>
      <c r="D19" s="15">
        <v>1800</v>
      </c>
      <c r="E19" s="15" t="s">
        <v>22</v>
      </c>
      <c r="F19" s="15">
        <v>600</v>
      </c>
      <c r="G19" s="15">
        <v>1.8</v>
      </c>
      <c r="H19" s="15" t="s">
        <v>16</v>
      </c>
      <c r="I19" s="14" t="s">
        <v>61</v>
      </c>
      <c r="J19" s="14" t="s">
        <v>18</v>
      </c>
      <c r="K19" s="14" t="s">
        <v>24</v>
      </c>
    </row>
    <row r="20" s="1" customFormat="1" ht="22.5" spans="1:11">
      <c r="A20" s="16"/>
      <c r="B20" s="14" t="s">
        <v>14</v>
      </c>
      <c r="C20" s="14" t="s">
        <v>70</v>
      </c>
      <c r="D20" s="15">
        <v>1800</v>
      </c>
      <c r="E20" s="15">
        <f>2550-800-450</f>
        <v>1300</v>
      </c>
      <c r="F20" s="15">
        <v>640</v>
      </c>
      <c r="G20" s="15">
        <f>D20*E20/1000000</f>
        <v>2.34</v>
      </c>
      <c r="H20" s="15" t="s">
        <v>16</v>
      </c>
      <c r="I20" s="14" t="s">
        <v>17</v>
      </c>
      <c r="J20" s="14" t="s">
        <v>18</v>
      </c>
      <c r="K20" s="14" t="s">
        <v>19</v>
      </c>
    </row>
    <row r="21" s="1" customFormat="1" ht="22.5" spans="1:11">
      <c r="A21" s="16"/>
      <c r="B21" s="14" t="s">
        <v>25</v>
      </c>
      <c r="C21" s="14" t="s">
        <v>26</v>
      </c>
      <c r="D21" s="15" t="s">
        <v>22</v>
      </c>
      <c r="E21" s="15" t="s">
        <v>22</v>
      </c>
      <c r="F21" s="15" t="s">
        <v>22</v>
      </c>
      <c r="G21" s="15">
        <v>1</v>
      </c>
      <c r="H21" s="15" t="s">
        <v>27</v>
      </c>
      <c r="I21" s="14" t="s">
        <v>62</v>
      </c>
      <c r="J21" s="14" t="s">
        <v>18</v>
      </c>
      <c r="K21" s="14" t="s">
        <v>29</v>
      </c>
    </row>
    <row r="22" s="1" customFormat="1" ht="22.5" spans="1:11">
      <c r="A22" s="13" t="s">
        <v>72</v>
      </c>
      <c r="B22" s="14" t="s">
        <v>14</v>
      </c>
      <c r="C22" s="14" t="s">
        <v>69</v>
      </c>
      <c r="D22" s="15">
        <v>1800</v>
      </c>
      <c r="E22" s="15">
        <v>800</v>
      </c>
      <c r="F22" s="15">
        <v>600</v>
      </c>
      <c r="G22" s="15">
        <v>1.8</v>
      </c>
      <c r="H22" s="15" t="s">
        <v>68</v>
      </c>
      <c r="I22" s="14" t="s">
        <v>17</v>
      </c>
      <c r="J22" s="14" t="s">
        <v>18</v>
      </c>
      <c r="K22" s="14" t="s">
        <v>19</v>
      </c>
    </row>
    <row r="23" s="1" customFormat="1" ht="33.75" spans="1:11">
      <c r="A23" s="16"/>
      <c r="B23" s="14" t="s">
        <v>20</v>
      </c>
      <c r="C23" s="14" t="s">
        <v>60</v>
      </c>
      <c r="D23" s="15">
        <v>1800</v>
      </c>
      <c r="E23" s="15" t="s">
        <v>22</v>
      </c>
      <c r="F23" s="15">
        <v>600</v>
      </c>
      <c r="G23" s="15">
        <v>1.8</v>
      </c>
      <c r="H23" s="15" t="s">
        <v>16</v>
      </c>
      <c r="I23" s="14" t="s">
        <v>61</v>
      </c>
      <c r="J23" s="14" t="s">
        <v>18</v>
      </c>
      <c r="K23" s="14" t="s">
        <v>24</v>
      </c>
    </row>
    <row r="24" s="1" customFormat="1" ht="22.5" spans="1:11">
      <c r="A24" s="16"/>
      <c r="B24" s="14" t="s">
        <v>14</v>
      </c>
      <c r="C24" s="14" t="s">
        <v>70</v>
      </c>
      <c r="D24" s="15">
        <v>1800</v>
      </c>
      <c r="E24" s="15">
        <f>2550-800-450</f>
        <v>1300</v>
      </c>
      <c r="F24" s="15">
        <v>640</v>
      </c>
      <c r="G24" s="15">
        <f>D24*E24/1000000</f>
        <v>2.34</v>
      </c>
      <c r="H24" s="15" t="s">
        <v>16</v>
      </c>
      <c r="I24" s="14" t="s">
        <v>17</v>
      </c>
      <c r="J24" s="14" t="s">
        <v>18</v>
      </c>
      <c r="K24" s="14" t="s">
        <v>19</v>
      </c>
    </row>
    <row r="25" s="1" customFormat="1" ht="22.5" spans="1:11">
      <c r="A25" s="17"/>
      <c r="B25" s="14" t="s">
        <v>25</v>
      </c>
      <c r="C25" s="14" t="s">
        <v>26</v>
      </c>
      <c r="D25" s="15" t="s">
        <v>22</v>
      </c>
      <c r="E25" s="15" t="s">
        <v>22</v>
      </c>
      <c r="F25" s="15" t="s">
        <v>22</v>
      </c>
      <c r="G25" s="15">
        <v>1</v>
      </c>
      <c r="H25" s="15" t="s">
        <v>27</v>
      </c>
      <c r="I25" s="14" t="s">
        <v>62</v>
      </c>
      <c r="J25" s="14" t="s">
        <v>18</v>
      </c>
      <c r="K25" s="14" t="s">
        <v>29</v>
      </c>
    </row>
    <row r="26" s="1" customFormat="1" ht="22.5" spans="1:11">
      <c r="A26" s="18" t="s">
        <v>51</v>
      </c>
      <c r="B26" s="18" t="s">
        <v>52</v>
      </c>
      <c r="C26" s="18"/>
      <c r="D26" s="18"/>
      <c r="E26" s="18"/>
      <c r="F26" s="18"/>
      <c r="G26" s="19">
        <f>G6+G7+G10+G11+G12+G13+G14+G16+G18+G20+G22+G24</f>
        <v>28.637</v>
      </c>
      <c r="H26" s="19" t="s">
        <v>16</v>
      </c>
      <c r="I26" s="18" t="s">
        <v>17</v>
      </c>
      <c r="J26" s="14" t="s">
        <v>18</v>
      </c>
      <c r="K26" s="14" t="s">
        <v>19</v>
      </c>
    </row>
    <row r="27" s="1" customFormat="1" ht="33.75" spans="1:11">
      <c r="A27" s="18" t="s">
        <v>20</v>
      </c>
      <c r="B27" s="18" t="s">
        <v>52</v>
      </c>
      <c r="C27" s="18"/>
      <c r="D27" s="18"/>
      <c r="E27" s="18"/>
      <c r="F27" s="18"/>
      <c r="G27" s="19">
        <f>G8+G15+G19+G23</f>
        <v>8.5</v>
      </c>
      <c r="H27" s="19" t="s">
        <v>16</v>
      </c>
      <c r="I27" s="18" t="s">
        <v>23</v>
      </c>
      <c r="J27" s="14" t="s">
        <v>18</v>
      </c>
      <c r="K27" s="14" t="s">
        <v>24</v>
      </c>
    </row>
    <row r="28" s="1" customFormat="1" ht="22.5" spans="1:11">
      <c r="A28" s="18" t="s">
        <v>26</v>
      </c>
      <c r="B28" s="18" t="s">
        <v>52</v>
      </c>
      <c r="C28" s="18"/>
      <c r="D28" s="18"/>
      <c r="E28" s="18"/>
      <c r="F28" s="18"/>
      <c r="G28" s="19">
        <f>G9+G17+G21+G25</f>
        <v>4</v>
      </c>
      <c r="H28" s="19" t="s">
        <v>27</v>
      </c>
      <c r="I28" s="18" t="s">
        <v>28</v>
      </c>
      <c r="J28" s="14" t="s">
        <v>18</v>
      </c>
      <c r="K28" s="14" t="s">
        <v>29</v>
      </c>
    </row>
    <row r="29" s="1" customFormat="1" spans="1:11">
      <c r="A29" s="10" t="s">
        <v>53</v>
      </c>
      <c r="B29" s="10"/>
      <c r="C29" s="10"/>
      <c r="D29" s="10"/>
      <c r="E29" s="10"/>
      <c r="F29" s="10"/>
      <c r="G29" s="10"/>
      <c r="H29" s="10"/>
      <c r="I29" s="10" t="s">
        <v>22</v>
      </c>
      <c r="J29" s="10"/>
      <c r="K29" s="10"/>
    </row>
  </sheetData>
  <mergeCells count="19">
    <mergeCell ref="D4:F4"/>
    <mergeCell ref="B26:F26"/>
    <mergeCell ref="B27:F27"/>
    <mergeCell ref="B28:F28"/>
    <mergeCell ref="A29:H29"/>
    <mergeCell ref="I29:K29"/>
    <mergeCell ref="A4:A5"/>
    <mergeCell ref="A6:A11"/>
    <mergeCell ref="A12:A16"/>
    <mergeCell ref="A18:A21"/>
    <mergeCell ref="A22:A25"/>
    <mergeCell ref="B4:B5"/>
    <mergeCell ref="C4:C5"/>
    <mergeCell ref="G4:G5"/>
    <mergeCell ref="H4:H5"/>
    <mergeCell ref="I4:I5"/>
    <mergeCell ref="J4:J5"/>
    <mergeCell ref="K4:K5"/>
    <mergeCell ref="A1:K2"/>
  </mergeCells>
  <pageMargins left="0.275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口腔科</vt:lpstr>
      <vt:lpstr>皮肤科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大鼻子</cp:lastModifiedBy>
  <dcterms:created xsi:type="dcterms:W3CDTF">2024-01-15T01:53:00Z</dcterms:created>
  <dcterms:modified xsi:type="dcterms:W3CDTF">2024-01-15T03:19:47Z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9F48CA75CDC94B009FDBE483C3BDD0AB_11</vt:lpwstr>
  </property>
  <property fmtid="{D5CDD505-2E9C-101B-9397-08002B2CF9AE}" pid="3" name="KSOProductBuildVer">
    <vt:lpwstr>2052-12.1.0.16120</vt:lpwstr>
  </property>
</Properties>
</file>